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总成绩及排名" sheetId="1" r:id="rId1"/>
  </sheets>
  <definedNames>
    <definedName name="_xlnm._FilterDatabase" localSheetId="0" hidden="1">总成绩及排名!$A$2:$K$52</definedName>
    <definedName name="_xlnm.Print_Titles" localSheetId="0">总成绩及排名!$1:$2</definedName>
  </definedNames>
  <calcPr calcId="125725"/>
</workbook>
</file>

<file path=xl/calcChain.xml><?xml version="1.0" encoding="utf-8"?>
<calcChain xmlns="http://schemas.openxmlformats.org/spreadsheetml/2006/main">
  <c r="G52" i="1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J3" l="1"/>
  <c r="J5"/>
  <c r="J7"/>
  <c r="J8"/>
  <c r="J10"/>
  <c r="J12"/>
  <c r="J14"/>
  <c r="J16"/>
  <c r="J18"/>
  <c r="J20"/>
  <c r="J22"/>
  <c r="J24"/>
  <c r="J26"/>
  <c r="J28"/>
  <c r="J31"/>
  <c r="J33"/>
  <c r="J35"/>
  <c r="J37"/>
  <c r="J39"/>
  <c r="J41"/>
  <c r="J43"/>
  <c r="J45"/>
  <c r="J47"/>
  <c r="J49"/>
  <c r="J51"/>
  <c r="J4"/>
  <c r="J11"/>
  <c r="J15"/>
  <c r="J17"/>
  <c r="J21"/>
  <c r="J25"/>
  <c r="J29"/>
  <c r="J30"/>
  <c r="J34"/>
  <c r="J36"/>
  <c r="J40"/>
  <c r="J42"/>
  <c r="J44"/>
  <c r="J52"/>
  <c r="J6"/>
  <c r="J9"/>
  <c r="J13"/>
  <c r="J19"/>
  <c r="J23"/>
  <c r="J27"/>
  <c r="J32"/>
  <c r="J38"/>
  <c r="J46"/>
  <c r="J48"/>
  <c r="J50"/>
</calcChain>
</file>

<file path=xl/sharedStrings.xml><?xml version="1.0" encoding="utf-8"?>
<sst xmlns="http://schemas.openxmlformats.org/spreadsheetml/2006/main" count="262" uniqueCount="123">
  <si>
    <t>姓名</t>
  </si>
  <si>
    <t>职位编码</t>
  </si>
  <si>
    <t>准考证号</t>
  </si>
  <si>
    <t>笔试折合总成绩</t>
  </si>
  <si>
    <t>面试成绩</t>
  </si>
  <si>
    <t>面试折合
成绩</t>
  </si>
  <si>
    <t>考试
总成绩</t>
  </si>
  <si>
    <t>排名</t>
  </si>
  <si>
    <t>刘语嫣</t>
  </si>
  <si>
    <t>43170001</t>
  </si>
  <si>
    <t>9110917010313</t>
  </si>
  <si>
    <t>雷桐</t>
  </si>
  <si>
    <t>9110917011323</t>
  </si>
  <si>
    <t>余丽</t>
  </si>
  <si>
    <t>9110917010714</t>
  </si>
  <si>
    <t>周雪薛</t>
  </si>
  <si>
    <t>9110917010501</t>
  </si>
  <si>
    <t>余倩</t>
  </si>
  <si>
    <t>9110917011219</t>
  </si>
  <si>
    <t>徐浩磊</t>
  </si>
  <si>
    <t>43170002</t>
  </si>
  <si>
    <t>9110917011623</t>
  </si>
  <si>
    <t>周强保</t>
  </si>
  <si>
    <t>9110917011813</t>
  </si>
  <si>
    <t>郭靖</t>
  </si>
  <si>
    <t>9110917011820</t>
  </si>
  <si>
    <t>杨明皓</t>
  </si>
  <si>
    <t>9110917011806</t>
  </si>
  <si>
    <t>赵渊博</t>
  </si>
  <si>
    <t>9110917011702</t>
  </si>
  <si>
    <t>向往</t>
  </si>
  <si>
    <t>9110917011819</t>
  </si>
  <si>
    <t>吴兴权</t>
  </si>
  <si>
    <t>9110917011811</t>
  </si>
  <si>
    <t>窦文典</t>
  </si>
  <si>
    <t>9110917011517</t>
  </si>
  <si>
    <t>郑涛</t>
  </si>
  <si>
    <t>43170003</t>
  </si>
  <si>
    <t>9110917012726</t>
  </si>
  <si>
    <t>罗祥锐杰</t>
  </si>
  <si>
    <t>9110917012122</t>
  </si>
  <si>
    <t>卢思宇</t>
  </si>
  <si>
    <t>9110917012301</t>
  </si>
  <si>
    <t>江明辉</t>
  </si>
  <si>
    <t>9110917012406</t>
  </si>
  <si>
    <t>邓锦涛</t>
  </si>
  <si>
    <t>9110917012702</t>
  </si>
  <si>
    <t>吉比日聪</t>
  </si>
  <si>
    <t>9110917012108</t>
  </si>
  <si>
    <t>沈布呷</t>
  </si>
  <si>
    <t>9110917012402</t>
  </si>
  <si>
    <t>任杰</t>
  </si>
  <si>
    <t>43170004</t>
  </si>
  <si>
    <t>9110917013224</t>
  </si>
  <si>
    <t>郭春浩</t>
  </si>
  <si>
    <t>9110917013310</t>
  </si>
  <si>
    <t>来尔阿且</t>
  </si>
  <si>
    <t>9110917013519</t>
  </si>
  <si>
    <t>王银</t>
  </si>
  <si>
    <t>9110917012930</t>
  </si>
  <si>
    <t>殷俊</t>
  </si>
  <si>
    <t>9110917013207</t>
  </si>
  <si>
    <t>郭鹏</t>
  </si>
  <si>
    <t>9110917012914</t>
  </si>
  <si>
    <t>高雅云</t>
  </si>
  <si>
    <t>9110917013409</t>
  </si>
  <si>
    <t>郭威</t>
  </si>
  <si>
    <t>43170005</t>
  </si>
  <si>
    <t>9110917013906</t>
  </si>
  <si>
    <t>张育洪</t>
  </si>
  <si>
    <t>9110917013728</t>
  </si>
  <si>
    <t>白芸锋</t>
  </si>
  <si>
    <t>9110917013830</t>
  </si>
  <si>
    <t>王福冰</t>
  </si>
  <si>
    <t>9110917013707</t>
  </si>
  <si>
    <t>扎西夺基</t>
  </si>
  <si>
    <t>9110917013807</t>
  </si>
  <si>
    <t>杨涵</t>
  </si>
  <si>
    <t>43170006</t>
  </si>
  <si>
    <t>9110917020103</t>
  </si>
  <si>
    <t>唐建华</t>
  </si>
  <si>
    <t>9110917020315</t>
  </si>
  <si>
    <t>马依古</t>
  </si>
  <si>
    <t>9110917014010</t>
  </si>
  <si>
    <t>徐伟洋</t>
  </si>
  <si>
    <t>9110917020221</t>
  </si>
  <si>
    <t>胡雯韬</t>
  </si>
  <si>
    <t>9110917013917</t>
  </si>
  <si>
    <t>游梓晨</t>
  </si>
  <si>
    <t>9110917013929</t>
  </si>
  <si>
    <t>杨成</t>
  </si>
  <si>
    <t>9110917020214</t>
  </si>
  <si>
    <t>邹万涛</t>
  </si>
  <si>
    <t>43170007</t>
  </si>
  <si>
    <t>9110917020807</t>
  </si>
  <si>
    <t>庞桂强</t>
  </si>
  <si>
    <t>9110917021509</t>
  </si>
  <si>
    <t>东巴扎西</t>
  </si>
  <si>
    <t>9110917020607</t>
  </si>
  <si>
    <t>杨文安</t>
  </si>
  <si>
    <t>9110917021027</t>
  </si>
  <si>
    <t>徐鹏</t>
  </si>
  <si>
    <t>9110917020812</t>
  </si>
  <si>
    <t>李永强</t>
  </si>
  <si>
    <t>9110917020505</t>
  </si>
  <si>
    <t>徐福阳</t>
  </si>
  <si>
    <t>9110917020617</t>
  </si>
  <si>
    <t>泽仁夺吉</t>
  </si>
  <si>
    <t>43170008</t>
  </si>
  <si>
    <t>9110917021924</t>
  </si>
  <si>
    <t>巴光让当</t>
  </si>
  <si>
    <t>9110917021726</t>
  </si>
  <si>
    <t>塔瓦甲</t>
  </si>
  <si>
    <t>9110917022203</t>
  </si>
  <si>
    <t>尕斗</t>
  </si>
  <si>
    <t>9110917021926</t>
  </si>
  <si>
    <t>合格</t>
  </si>
  <si>
    <t>体能测评成绩</t>
    <phoneticPr fontId="5" type="noConversion"/>
  </si>
  <si>
    <t>备注</t>
    <phoneticPr fontId="5" type="noConversion"/>
  </si>
  <si>
    <t>阿坝州2019年下半年公开考试录用人民警察进入体检人员名单</t>
    <phoneticPr fontId="5" type="noConversion"/>
  </si>
  <si>
    <t>性别</t>
    <phoneticPr fontId="5" type="noConversion"/>
  </si>
  <si>
    <t>女</t>
    <phoneticPr fontId="5" type="noConversion"/>
  </si>
  <si>
    <t>男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</si>
</sst>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0"/>
      <name val="Arial"/>
    </font>
    <font>
      <b/>
      <sz val="10"/>
      <name val="宋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M47" sqref="M47"/>
    </sheetView>
  </sheetViews>
  <sheetFormatPr defaultColWidth="8.7109375" defaultRowHeight="12.75"/>
  <cols>
    <col min="1" max="2" width="10.7109375" style="2" customWidth="1"/>
    <col min="3" max="3" width="10.140625" style="2" customWidth="1"/>
    <col min="4" max="4" width="15" style="2" customWidth="1"/>
    <col min="5" max="5" width="10.85546875" style="3" customWidth="1"/>
    <col min="6" max="8" width="10.85546875" style="2" customWidth="1"/>
    <col min="9" max="9" width="8.7109375" customWidth="1"/>
    <col min="10" max="10" width="5.5703125" style="2" customWidth="1"/>
  </cols>
  <sheetData>
    <row r="1" spans="1:11" ht="27" customHeight="1">
      <c r="A1" s="13" t="s">
        <v>119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6.45" customHeight="1">
      <c r="A2" s="4" t="s">
        <v>0</v>
      </c>
      <c r="B2" s="4" t="s">
        <v>120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6" t="s">
        <v>6</v>
      </c>
      <c r="I2" s="4" t="s">
        <v>117</v>
      </c>
      <c r="J2" s="4" t="s">
        <v>7</v>
      </c>
      <c r="K2" s="4" t="s">
        <v>118</v>
      </c>
    </row>
    <row r="3" spans="1:11" ht="20.100000000000001" customHeight="1">
      <c r="A3" s="7" t="s">
        <v>8</v>
      </c>
      <c r="B3" s="7" t="s">
        <v>121</v>
      </c>
      <c r="C3" s="8" t="s">
        <v>9</v>
      </c>
      <c r="D3" s="8" t="s">
        <v>10</v>
      </c>
      <c r="E3" s="9">
        <v>54.064999999999998</v>
      </c>
      <c r="F3" s="10">
        <v>80.8</v>
      </c>
      <c r="G3" s="10">
        <f t="shared" ref="G3:G22" si="0">F3*0.3</f>
        <v>24.24</v>
      </c>
      <c r="H3" s="10">
        <f t="shared" ref="H3:H22" si="1">E3+G3</f>
        <v>78.304999999999993</v>
      </c>
      <c r="I3" s="11" t="s">
        <v>116</v>
      </c>
      <c r="J3" s="10">
        <f t="shared" ref="J3:J34" si="2">SUMPRODUCT(($C$3:$C$52=C3)*($H$3:$H$52&gt;H3))+1</f>
        <v>1</v>
      </c>
      <c r="K3" s="12"/>
    </row>
    <row r="4" spans="1:11" ht="20.100000000000001" customHeight="1">
      <c r="A4" s="7" t="s">
        <v>11</v>
      </c>
      <c r="B4" s="7" t="s">
        <v>121</v>
      </c>
      <c r="C4" s="8" t="s">
        <v>9</v>
      </c>
      <c r="D4" s="8" t="s">
        <v>12</v>
      </c>
      <c r="E4" s="9">
        <v>53.38</v>
      </c>
      <c r="F4" s="10">
        <v>77.599999999999994</v>
      </c>
      <c r="G4" s="10">
        <f t="shared" si="0"/>
        <v>23.279999999999998</v>
      </c>
      <c r="H4" s="10">
        <f t="shared" si="1"/>
        <v>76.66</v>
      </c>
      <c r="I4" s="11" t="s">
        <v>116</v>
      </c>
      <c r="J4" s="10">
        <f t="shared" si="2"/>
        <v>2</v>
      </c>
      <c r="K4" s="12"/>
    </row>
    <row r="5" spans="1:11" ht="20.100000000000001" customHeight="1">
      <c r="A5" s="7" t="s">
        <v>13</v>
      </c>
      <c r="B5" s="7" t="s">
        <v>121</v>
      </c>
      <c r="C5" s="8" t="s">
        <v>9</v>
      </c>
      <c r="D5" s="8" t="s">
        <v>14</v>
      </c>
      <c r="E5" s="9">
        <v>51.695</v>
      </c>
      <c r="F5" s="10">
        <v>82.8</v>
      </c>
      <c r="G5" s="10">
        <f t="shared" si="0"/>
        <v>24.84</v>
      </c>
      <c r="H5" s="10">
        <f t="shared" si="1"/>
        <v>76.534999999999997</v>
      </c>
      <c r="I5" s="11" t="s">
        <v>116</v>
      </c>
      <c r="J5" s="10">
        <f t="shared" si="2"/>
        <v>3</v>
      </c>
      <c r="K5" s="12"/>
    </row>
    <row r="6" spans="1:11" ht="20.100000000000001" customHeight="1">
      <c r="A6" s="7" t="s">
        <v>15</v>
      </c>
      <c r="B6" s="7" t="s">
        <v>121</v>
      </c>
      <c r="C6" s="8" t="s">
        <v>9</v>
      </c>
      <c r="D6" s="8" t="s">
        <v>16</v>
      </c>
      <c r="E6" s="9">
        <v>52.765000000000001</v>
      </c>
      <c r="F6" s="10">
        <v>79.2</v>
      </c>
      <c r="G6" s="10">
        <f t="shared" si="0"/>
        <v>23.76</v>
      </c>
      <c r="H6" s="10">
        <f t="shared" si="1"/>
        <v>76.525000000000006</v>
      </c>
      <c r="I6" s="11" t="s">
        <v>116</v>
      </c>
      <c r="J6" s="10">
        <f t="shared" si="2"/>
        <v>4</v>
      </c>
      <c r="K6" s="12"/>
    </row>
    <row r="7" spans="1:11" ht="20.100000000000001" customHeight="1">
      <c r="A7" s="7" t="s">
        <v>17</v>
      </c>
      <c r="B7" s="7" t="s">
        <v>121</v>
      </c>
      <c r="C7" s="8" t="s">
        <v>9</v>
      </c>
      <c r="D7" s="8" t="s">
        <v>18</v>
      </c>
      <c r="E7" s="9">
        <v>51.354999999999997</v>
      </c>
      <c r="F7" s="10">
        <v>77</v>
      </c>
      <c r="G7" s="10">
        <f t="shared" si="0"/>
        <v>23.099999999999998</v>
      </c>
      <c r="H7" s="10">
        <f t="shared" si="1"/>
        <v>74.454999999999998</v>
      </c>
      <c r="I7" s="11" t="s">
        <v>116</v>
      </c>
      <c r="J7" s="10">
        <f t="shared" si="2"/>
        <v>5</v>
      </c>
      <c r="K7" s="12"/>
    </row>
    <row r="8" spans="1:11" ht="20.100000000000001" customHeight="1">
      <c r="A8" s="7" t="s">
        <v>19</v>
      </c>
      <c r="B8" s="7" t="s">
        <v>122</v>
      </c>
      <c r="C8" s="8" t="s">
        <v>20</v>
      </c>
      <c r="D8" s="8" t="s">
        <v>21</v>
      </c>
      <c r="E8" s="9">
        <v>51.77</v>
      </c>
      <c r="F8" s="10">
        <v>77.400000000000006</v>
      </c>
      <c r="G8" s="10">
        <f t="shared" si="0"/>
        <v>23.220000000000002</v>
      </c>
      <c r="H8" s="10">
        <f t="shared" si="1"/>
        <v>74.990000000000009</v>
      </c>
      <c r="I8" s="11" t="s">
        <v>116</v>
      </c>
      <c r="J8" s="10">
        <f t="shared" si="2"/>
        <v>1</v>
      </c>
      <c r="K8" s="12"/>
    </row>
    <row r="9" spans="1:11" ht="20.100000000000001" customHeight="1">
      <c r="A9" s="7" t="s">
        <v>22</v>
      </c>
      <c r="B9" s="7" t="s">
        <v>122</v>
      </c>
      <c r="C9" s="8" t="s">
        <v>20</v>
      </c>
      <c r="D9" s="8" t="s">
        <v>23</v>
      </c>
      <c r="E9" s="9">
        <v>48.835000000000001</v>
      </c>
      <c r="F9" s="10">
        <v>78.599999999999994</v>
      </c>
      <c r="G9" s="10">
        <f t="shared" si="0"/>
        <v>23.58</v>
      </c>
      <c r="H9" s="10">
        <f t="shared" si="1"/>
        <v>72.414999999999992</v>
      </c>
      <c r="I9" s="11" t="s">
        <v>116</v>
      </c>
      <c r="J9" s="10">
        <f t="shared" si="2"/>
        <v>2</v>
      </c>
      <c r="K9" s="12"/>
    </row>
    <row r="10" spans="1:11" ht="20.100000000000001" customHeight="1">
      <c r="A10" s="7" t="s">
        <v>24</v>
      </c>
      <c r="B10" s="7" t="s">
        <v>122</v>
      </c>
      <c r="C10" s="8" t="s">
        <v>20</v>
      </c>
      <c r="D10" s="8" t="s">
        <v>25</v>
      </c>
      <c r="E10" s="9">
        <v>47.255000000000003</v>
      </c>
      <c r="F10" s="10">
        <v>80.2</v>
      </c>
      <c r="G10" s="10">
        <f t="shared" si="0"/>
        <v>24.06</v>
      </c>
      <c r="H10" s="10">
        <f t="shared" si="1"/>
        <v>71.314999999999998</v>
      </c>
      <c r="I10" s="11" t="s">
        <v>116</v>
      </c>
      <c r="J10" s="10">
        <f t="shared" si="2"/>
        <v>3</v>
      </c>
      <c r="K10" s="12"/>
    </row>
    <row r="11" spans="1:11" ht="20.100000000000001" customHeight="1">
      <c r="A11" s="7" t="s">
        <v>26</v>
      </c>
      <c r="B11" s="7" t="s">
        <v>122</v>
      </c>
      <c r="C11" s="8" t="s">
        <v>20</v>
      </c>
      <c r="D11" s="8" t="s">
        <v>27</v>
      </c>
      <c r="E11" s="9">
        <v>47.94</v>
      </c>
      <c r="F11" s="10">
        <v>77.8</v>
      </c>
      <c r="G11" s="10">
        <f t="shared" si="0"/>
        <v>23.34</v>
      </c>
      <c r="H11" s="10">
        <f t="shared" si="1"/>
        <v>71.28</v>
      </c>
      <c r="I11" s="11" t="s">
        <v>116</v>
      </c>
      <c r="J11" s="10">
        <f t="shared" si="2"/>
        <v>4</v>
      </c>
      <c r="K11" s="12"/>
    </row>
    <row r="12" spans="1:11" ht="20.100000000000001" customHeight="1">
      <c r="A12" s="7" t="s">
        <v>28</v>
      </c>
      <c r="B12" s="7" t="s">
        <v>122</v>
      </c>
      <c r="C12" s="8" t="s">
        <v>20</v>
      </c>
      <c r="D12" s="8" t="s">
        <v>29</v>
      </c>
      <c r="E12" s="9">
        <v>47.12</v>
      </c>
      <c r="F12" s="10">
        <v>78.599999999999994</v>
      </c>
      <c r="G12" s="10">
        <f t="shared" si="0"/>
        <v>23.58</v>
      </c>
      <c r="H12" s="10">
        <f t="shared" si="1"/>
        <v>70.699999999999989</v>
      </c>
      <c r="I12" s="11" t="s">
        <v>116</v>
      </c>
      <c r="J12" s="10">
        <f t="shared" si="2"/>
        <v>5</v>
      </c>
      <c r="K12" s="12"/>
    </row>
    <row r="13" spans="1:11" ht="20.100000000000001" customHeight="1">
      <c r="A13" s="7" t="s">
        <v>30</v>
      </c>
      <c r="B13" s="7" t="s">
        <v>122</v>
      </c>
      <c r="C13" s="8" t="s">
        <v>20</v>
      </c>
      <c r="D13" s="8" t="s">
        <v>31</v>
      </c>
      <c r="E13" s="9">
        <v>46.465000000000003</v>
      </c>
      <c r="F13" s="10">
        <v>76.599999999999994</v>
      </c>
      <c r="G13" s="10">
        <f t="shared" si="0"/>
        <v>22.979999999999997</v>
      </c>
      <c r="H13" s="10">
        <f t="shared" si="1"/>
        <v>69.444999999999993</v>
      </c>
      <c r="I13" s="11" t="s">
        <v>116</v>
      </c>
      <c r="J13" s="10">
        <f t="shared" si="2"/>
        <v>6</v>
      </c>
      <c r="K13" s="12"/>
    </row>
    <row r="14" spans="1:11" ht="20.100000000000001" customHeight="1">
      <c r="A14" s="7" t="s">
        <v>32</v>
      </c>
      <c r="B14" s="7" t="s">
        <v>122</v>
      </c>
      <c r="C14" s="8" t="s">
        <v>20</v>
      </c>
      <c r="D14" s="8" t="s">
        <v>33</v>
      </c>
      <c r="E14" s="9">
        <v>45.49</v>
      </c>
      <c r="F14" s="10">
        <v>78.8</v>
      </c>
      <c r="G14" s="10">
        <f t="shared" si="0"/>
        <v>23.639999999999997</v>
      </c>
      <c r="H14" s="10">
        <f t="shared" si="1"/>
        <v>69.13</v>
      </c>
      <c r="I14" s="11" t="s">
        <v>116</v>
      </c>
      <c r="J14" s="10">
        <f t="shared" si="2"/>
        <v>7</v>
      </c>
      <c r="K14" s="12"/>
    </row>
    <row r="15" spans="1:11" ht="20.100000000000001" customHeight="1">
      <c r="A15" s="7" t="s">
        <v>34</v>
      </c>
      <c r="B15" s="7" t="s">
        <v>122</v>
      </c>
      <c r="C15" s="8" t="s">
        <v>20</v>
      </c>
      <c r="D15" s="8" t="s">
        <v>35</v>
      </c>
      <c r="E15" s="9">
        <v>45.204999999999998</v>
      </c>
      <c r="F15" s="10">
        <v>78.400000000000006</v>
      </c>
      <c r="G15" s="10">
        <f t="shared" si="0"/>
        <v>23.52</v>
      </c>
      <c r="H15" s="10">
        <f t="shared" si="1"/>
        <v>68.724999999999994</v>
      </c>
      <c r="I15" s="11" t="s">
        <v>116</v>
      </c>
      <c r="J15" s="10">
        <f t="shared" si="2"/>
        <v>8</v>
      </c>
      <c r="K15" s="12"/>
    </row>
    <row r="16" spans="1:11" ht="20.100000000000001" customHeight="1">
      <c r="A16" s="7" t="s">
        <v>36</v>
      </c>
      <c r="B16" s="7" t="s">
        <v>122</v>
      </c>
      <c r="C16" s="8" t="s">
        <v>37</v>
      </c>
      <c r="D16" s="8" t="s">
        <v>38</v>
      </c>
      <c r="E16" s="9">
        <v>51.5</v>
      </c>
      <c r="F16" s="10">
        <v>75.400000000000006</v>
      </c>
      <c r="G16" s="10">
        <f t="shared" si="0"/>
        <v>22.62</v>
      </c>
      <c r="H16" s="10">
        <f t="shared" si="1"/>
        <v>74.12</v>
      </c>
      <c r="I16" s="11" t="s">
        <v>116</v>
      </c>
      <c r="J16" s="10">
        <f t="shared" si="2"/>
        <v>1</v>
      </c>
      <c r="K16" s="12"/>
    </row>
    <row r="17" spans="1:11" ht="20.100000000000001" customHeight="1">
      <c r="A17" s="7" t="s">
        <v>39</v>
      </c>
      <c r="B17" s="7" t="s">
        <v>122</v>
      </c>
      <c r="C17" s="8" t="s">
        <v>37</v>
      </c>
      <c r="D17" s="8" t="s">
        <v>40</v>
      </c>
      <c r="E17" s="9">
        <v>51.03</v>
      </c>
      <c r="F17" s="10">
        <v>75.400000000000006</v>
      </c>
      <c r="G17" s="10">
        <f t="shared" si="0"/>
        <v>22.62</v>
      </c>
      <c r="H17" s="10">
        <f t="shared" si="1"/>
        <v>73.650000000000006</v>
      </c>
      <c r="I17" s="11" t="s">
        <v>116</v>
      </c>
      <c r="J17" s="10">
        <f t="shared" si="2"/>
        <v>2</v>
      </c>
      <c r="K17" s="12"/>
    </row>
    <row r="18" spans="1:11" ht="20.100000000000001" customHeight="1">
      <c r="A18" s="7" t="s">
        <v>41</v>
      </c>
      <c r="B18" s="7" t="s">
        <v>122</v>
      </c>
      <c r="C18" s="8" t="s">
        <v>37</v>
      </c>
      <c r="D18" s="8" t="s">
        <v>42</v>
      </c>
      <c r="E18" s="9">
        <v>50.4</v>
      </c>
      <c r="F18" s="10">
        <v>76.400000000000006</v>
      </c>
      <c r="G18" s="10">
        <f t="shared" si="0"/>
        <v>22.92</v>
      </c>
      <c r="H18" s="10">
        <f t="shared" si="1"/>
        <v>73.319999999999993</v>
      </c>
      <c r="I18" s="11" t="s">
        <v>116</v>
      </c>
      <c r="J18" s="10">
        <f t="shared" si="2"/>
        <v>3</v>
      </c>
      <c r="K18" s="12"/>
    </row>
    <row r="19" spans="1:11" ht="20.100000000000001" customHeight="1">
      <c r="A19" s="7" t="s">
        <v>43</v>
      </c>
      <c r="B19" s="7" t="s">
        <v>122</v>
      </c>
      <c r="C19" s="8" t="s">
        <v>37</v>
      </c>
      <c r="D19" s="8" t="s">
        <v>44</v>
      </c>
      <c r="E19" s="9">
        <v>50.85</v>
      </c>
      <c r="F19" s="10">
        <v>73.8</v>
      </c>
      <c r="G19" s="10">
        <f t="shared" si="0"/>
        <v>22.139999999999997</v>
      </c>
      <c r="H19" s="10">
        <f t="shared" si="1"/>
        <v>72.989999999999995</v>
      </c>
      <c r="I19" s="11" t="s">
        <v>116</v>
      </c>
      <c r="J19" s="10">
        <f t="shared" si="2"/>
        <v>4</v>
      </c>
      <c r="K19" s="12"/>
    </row>
    <row r="20" spans="1:11" ht="20.100000000000001" customHeight="1">
      <c r="A20" s="7" t="s">
        <v>45</v>
      </c>
      <c r="B20" s="7" t="s">
        <v>122</v>
      </c>
      <c r="C20" s="8" t="s">
        <v>37</v>
      </c>
      <c r="D20" s="8" t="s">
        <v>46</v>
      </c>
      <c r="E20" s="9">
        <v>49.82</v>
      </c>
      <c r="F20" s="10">
        <v>76.8</v>
      </c>
      <c r="G20" s="10">
        <f t="shared" si="0"/>
        <v>23.04</v>
      </c>
      <c r="H20" s="10">
        <f t="shared" si="1"/>
        <v>72.86</v>
      </c>
      <c r="I20" s="11" t="s">
        <v>116</v>
      </c>
      <c r="J20" s="10">
        <f t="shared" si="2"/>
        <v>5</v>
      </c>
      <c r="K20" s="12"/>
    </row>
    <row r="21" spans="1:11" ht="20.100000000000001" customHeight="1">
      <c r="A21" s="7" t="s">
        <v>47</v>
      </c>
      <c r="B21" s="7" t="s">
        <v>122</v>
      </c>
      <c r="C21" s="8" t="s">
        <v>37</v>
      </c>
      <c r="D21" s="8" t="s">
        <v>48</v>
      </c>
      <c r="E21" s="9">
        <v>49.424999999999997</v>
      </c>
      <c r="F21" s="10">
        <v>76.8</v>
      </c>
      <c r="G21" s="10">
        <f t="shared" si="0"/>
        <v>23.04</v>
      </c>
      <c r="H21" s="10">
        <f t="shared" si="1"/>
        <v>72.465000000000003</v>
      </c>
      <c r="I21" s="11" t="s">
        <v>116</v>
      </c>
      <c r="J21" s="10">
        <f t="shared" si="2"/>
        <v>6</v>
      </c>
      <c r="K21" s="12"/>
    </row>
    <row r="22" spans="1:11" ht="20.100000000000001" customHeight="1">
      <c r="A22" s="7" t="s">
        <v>49</v>
      </c>
      <c r="B22" s="7" t="s">
        <v>122</v>
      </c>
      <c r="C22" s="8" t="s">
        <v>37</v>
      </c>
      <c r="D22" s="8" t="s">
        <v>50</v>
      </c>
      <c r="E22" s="9">
        <v>48.36</v>
      </c>
      <c r="F22" s="10">
        <v>78</v>
      </c>
      <c r="G22" s="10">
        <f t="shared" si="0"/>
        <v>23.4</v>
      </c>
      <c r="H22" s="10">
        <f t="shared" si="1"/>
        <v>71.759999999999991</v>
      </c>
      <c r="I22" s="11" t="s">
        <v>116</v>
      </c>
      <c r="J22" s="10">
        <f t="shared" si="2"/>
        <v>7</v>
      </c>
      <c r="K22" s="12"/>
    </row>
    <row r="23" spans="1:11" ht="20.100000000000001" customHeight="1">
      <c r="A23" s="7" t="s">
        <v>51</v>
      </c>
      <c r="B23" s="7" t="s">
        <v>122</v>
      </c>
      <c r="C23" s="8" t="s">
        <v>52</v>
      </c>
      <c r="D23" s="8" t="s">
        <v>53</v>
      </c>
      <c r="E23" s="9">
        <v>52.445</v>
      </c>
      <c r="F23" s="10">
        <v>75.8</v>
      </c>
      <c r="G23" s="10">
        <f t="shared" ref="G23:G48" si="3">F23*0.3</f>
        <v>22.74</v>
      </c>
      <c r="H23" s="10">
        <f t="shared" ref="H23:H48" si="4">E23+G23</f>
        <v>75.185000000000002</v>
      </c>
      <c r="I23" s="11" t="s">
        <v>116</v>
      </c>
      <c r="J23" s="10">
        <f t="shared" si="2"/>
        <v>1</v>
      </c>
      <c r="K23" s="12"/>
    </row>
    <row r="24" spans="1:11" ht="20.100000000000001" customHeight="1">
      <c r="A24" s="7" t="s">
        <v>54</v>
      </c>
      <c r="B24" s="7" t="s">
        <v>122</v>
      </c>
      <c r="C24" s="8" t="s">
        <v>52</v>
      </c>
      <c r="D24" s="8" t="s">
        <v>55</v>
      </c>
      <c r="E24" s="9">
        <v>52.715000000000003</v>
      </c>
      <c r="F24" s="10">
        <v>74.8</v>
      </c>
      <c r="G24" s="10">
        <f t="shared" si="3"/>
        <v>22.439999999999998</v>
      </c>
      <c r="H24" s="10">
        <f t="shared" si="4"/>
        <v>75.155000000000001</v>
      </c>
      <c r="I24" s="11" t="s">
        <v>116</v>
      </c>
      <c r="J24" s="10">
        <f t="shared" si="2"/>
        <v>2</v>
      </c>
      <c r="K24" s="12"/>
    </row>
    <row r="25" spans="1:11" ht="20.100000000000001" customHeight="1">
      <c r="A25" s="7" t="s">
        <v>56</v>
      </c>
      <c r="B25" s="7" t="s">
        <v>122</v>
      </c>
      <c r="C25" s="8" t="s">
        <v>52</v>
      </c>
      <c r="D25" s="8" t="s">
        <v>57</v>
      </c>
      <c r="E25" s="9">
        <v>51.8</v>
      </c>
      <c r="F25" s="10">
        <v>75</v>
      </c>
      <c r="G25" s="10">
        <f t="shared" si="3"/>
        <v>22.5</v>
      </c>
      <c r="H25" s="10">
        <f t="shared" si="4"/>
        <v>74.3</v>
      </c>
      <c r="I25" s="11" t="s">
        <v>116</v>
      </c>
      <c r="J25" s="10">
        <f t="shared" si="2"/>
        <v>3</v>
      </c>
      <c r="K25" s="12"/>
    </row>
    <row r="26" spans="1:11" ht="20.100000000000001" customHeight="1">
      <c r="A26" s="7" t="s">
        <v>58</v>
      </c>
      <c r="B26" s="7" t="s">
        <v>122</v>
      </c>
      <c r="C26" s="8" t="s">
        <v>52</v>
      </c>
      <c r="D26" s="8" t="s">
        <v>59</v>
      </c>
      <c r="E26" s="9">
        <v>52.24</v>
      </c>
      <c r="F26" s="10">
        <v>73.400000000000006</v>
      </c>
      <c r="G26" s="10">
        <f t="shared" si="3"/>
        <v>22.02</v>
      </c>
      <c r="H26" s="10">
        <f t="shared" si="4"/>
        <v>74.260000000000005</v>
      </c>
      <c r="I26" s="11" t="s">
        <v>116</v>
      </c>
      <c r="J26" s="10">
        <f t="shared" si="2"/>
        <v>4</v>
      </c>
      <c r="K26" s="12"/>
    </row>
    <row r="27" spans="1:11" ht="20.100000000000001" customHeight="1">
      <c r="A27" s="7" t="s">
        <v>60</v>
      </c>
      <c r="B27" s="7" t="s">
        <v>122</v>
      </c>
      <c r="C27" s="8" t="s">
        <v>52</v>
      </c>
      <c r="D27" s="8" t="s">
        <v>61</v>
      </c>
      <c r="E27" s="9">
        <v>51.895000000000003</v>
      </c>
      <c r="F27" s="10">
        <v>74.2</v>
      </c>
      <c r="G27" s="10">
        <f t="shared" si="3"/>
        <v>22.26</v>
      </c>
      <c r="H27" s="10">
        <f t="shared" si="4"/>
        <v>74.155000000000001</v>
      </c>
      <c r="I27" s="11" t="s">
        <v>116</v>
      </c>
      <c r="J27" s="10">
        <f t="shared" si="2"/>
        <v>5</v>
      </c>
      <c r="K27" s="12"/>
    </row>
    <row r="28" spans="1:11" ht="20.100000000000001" customHeight="1">
      <c r="A28" s="7" t="s">
        <v>62</v>
      </c>
      <c r="B28" s="7" t="s">
        <v>122</v>
      </c>
      <c r="C28" s="8" t="s">
        <v>52</v>
      </c>
      <c r="D28" s="8" t="s">
        <v>63</v>
      </c>
      <c r="E28" s="9">
        <v>50.51</v>
      </c>
      <c r="F28" s="10">
        <v>77.599999999999994</v>
      </c>
      <c r="G28" s="10">
        <f t="shared" si="3"/>
        <v>23.279999999999998</v>
      </c>
      <c r="H28" s="10">
        <f t="shared" si="4"/>
        <v>73.789999999999992</v>
      </c>
      <c r="I28" s="11" t="s">
        <v>116</v>
      </c>
      <c r="J28" s="10">
        <f t="shared" si="2"/>
        <v>6</v>
      </c>
      <c r="K28" s="12"/>
    </row>
    <row r="29" spans="1:11" ht="20.100000000000001" customHeight="1">
      <c r="A29" s="7" t="s">
        <v>64</v>
      </c>
      <c r="B29" s="7" t="s">
        <v>122</v>
      </c>
      <c r="C29" s="8" t="s">
        <v>52</v>
      </c>
      <c r="D29" s="8" t="s">
        <v>65</v>
      </c>
      <c r="E29" s="9">
        <v>50.284999999999997</v>
      </c>
      <c r="F29" s="10">
        <v>74.8</v>
      </c>
      <c r="G29" s="10">
        <f t="shared" si="3"/>
        <v>22.439999999999998</v>
      </c>
      <c r="H29" s="10">
        <f t="shared" si="4"/>
        <v>72.724999999999994</v>
      </c>
      <c r="I29" s="11" t="s">
        <v>116</v>
      </c>
      <c r="J29" s="10">
        <f t="shared" si="2"/>
        <v>7</v>
      </c>
      <c r="K29" s="12"/>
    </row>
    <row r="30" spans="1:11" ht="20.100000000000001" customHeight="1">
      <c r="A30" s="7" t="s">
        <v>66</v>
      </c>
      <c r="B30" s="7" t="s">
        <v>122</v>
      </c>
      <c r="C30" s="8" t="s">
        <v>67</v>
      </c>
      <c r="D30" s="8" t="s">
        <v>68</v>
      </c>
      <c r="E30" s="9">
        <v>51.325000000000003</v>
      </c>
      <c r="F30" s="10">
        <v>74.2</v>
      </c>
      <c r="G30" s="10">
        <f t="shared" si="3"/>
        <v>22.26</v>
      </c>
      <c r="H30" s="10">
        <f t="shared" si="4"/>
        <v>73.585000000000008</v>
      </c>
      <c r="I30" s="11" t="s">
        <v>116</v>
      </c>
      <c r="J30" s="10">
        <f t="shared" si="2"/>
        <v>1</v>
      </c>
      <c r="K30" s="12"/>
    </row>
    <row r="31" spans="1:11" ht="20.100000000000001" customHeight="1">
      <c r="A31" s="7" t="s">
        <v>69</v>
      </c>
      <c r="B31" s="7" t="s">
        <v>122</v>
      </c>
      <c r="C31" s="8" t="s">
        <v>67</v>
      </c>
      <c r="D31" s="8" t="s">
        <v>70</v>
      </c>
      <c r="E31" s="9">
        <v>49.064999999999998</v>
      </c>
      <c r="F31" s="10">
        <v>77.400000000000006</v>
      </c>
      <c r="G31" s="10">
        <f t="shared" si="3"/>
        <v>23.220000000000002</v>
      </c>
      <c r="H31" s="10">
        <f t="shared" si="4"/>
        <v>72.284999999999997</v>
      </c>
      <c r="I31" s="11" t="s">
        <v>116</v>
      </c>
      <c r="J31" s="10">
        <f t="shared" si="2"/>
        <v>2</v>
      </c>
      <c r="K31" s="12"/>
    </row>
    <row r="32" spans="1:11" ht="20.100000000000001" customHeight="1">
      <c r="A32" s="7" t="s">
        <v>71</v>
      </c>
      <c r="B32" s="7" t="s">
        <v>122</v>
      </c>
      <c r="C32" s="8" t="s">
        <v>67</v>
      </c>
      <c r="D32" s="8" t="s">
        <v>72</v>
      </c>
      <c r="E32" s="9">
        <v>45.63</v>
      </c>
      <c r="F32" s="10">
        <v>81.8</v>
      </c>
      <c r="G32" s="10">
        <f t="shared" si="3"/>
        <v>24.54</v>
      </c>
      <c r="H32" s="10">
        <f t="shared" si="4"/>
        <v>70.17</v>
      </c>
      <c r="I32" s="11" t="s">
        <v>116</v>
      </c>
      <c r="J32" s="10">
        <f t="shared" si="2"/>
        <v>3</v>
      </c>
      <c r="K32" s="12"/>
    </row>
    <row r="33" spans="1:11" ht="20.100000000000001" customHeight="1">
      <c r="A33" s="7" t="s">
        <v>73</v>
      </c>
      <c r="B33" s="7" t="s">
        <v>122</v>
      </c>
      <c r="C33" s="8" t="s">
        <v>67</v>
      </c>
      <c r="D33" s="8" t="s">
        <v>74</v>
      </c>
      <c r="E33" s="9">
        <v>46.03</v>
      </c>
      <c r="F33" s="10">
        <v>76</v>
      </c>
      <c r="G33" s="10">
        <f t="shared" si="3"/>
        <v>22.8</v>
      </c>
      <c r="H33" s="10">
        <f t="shared" si="4"/>
        <v>68.83</v>
      </c>
      <c r="I33" s="11" t="s">
        <v>116</v>
      </c>
      <c r="J33" s="10">
        <f t="shared" si="2"/>
        <v>4</v>
      </c>
      <c r="K33" s="12"/>
    </row>
    <row r="34" spans="1:11" ht="20.100000000000001" customHeight="1">
      <c r="A34" s="7" t="s">
        <v>75</v>
      </c>
      <c r="B34" s="7" t="s">
        <v>122</v>
      </c>
      <c r="C34" s="8" t="s">
        <v>67</v>
      </c>
      <c r="D34" s="8" t="s">
        <v>76</v>
      </c>
      <c r="E34" s="9">
        <v>45.164999999999999</v>
      </c>
      <c r="F34" s="10">
        <v>78.2</v>
      </c>
      <c r="G34" s="10">
        <f t="shared" si="3"/>
        <v>23.46</v>
      </c>
      <c r="H34" s="10">
        <f t="shared" si="4"/>
        <v>68.625</v>
      </c>
      <c r="I34" s="11" t="s">
        <v>116</v>
      </c>
      <c r="J34" s="10">
        <f t="shared" si="2"/>
        <v>5</v>
      </c>
      <c r="K34" s="12"/>
    </row>
    <row r="35" spans="1:11" ht="20.100000000000001" customHeight="1">
      <c r="A35" s="7" t="s">
        <v>77</v>
      </c>
      <c r="B35" s="7" t="s">
        <v>122</v>
      </c>
      <c r="C35" s="8" t="s">
        <v>78</v>
      </c>
      <c r="D35" s="8" t="s">
        <v>79</v>
      </c>
      <c r="E35" s="9">
        <v>50.744999999999997</v>
      </c>
      <c r="F35" s="10">
        <v>78.599999999999994</v>
      </c>
      <c r="G35" s="10">
        <f t="shared" si="3"/>
        <v>23.58</v>
      </c>
      <c r="H35" s="10">
        <f t="shared" si="4"/>
        <v>74.324999999999989</v>
      </c>
      <c r="I35" s="11" t="s">
        <v>116</v>
      </c>
      <c r="J35" s="10">
        <f t="shared" ref="J35:J52" si="5">SUMPRODUCT(($C$3:$C$52=C35)*($H$3:$H$52&gt;H35))+1</f>
        <v>1</v>
      </c>
      <c r="K35" s="12"/>
    </row>
    <row r="36" spans="1:11" ht="20.100000000000001" customHeight="1">
      <c r="A36" s="7" t="s">
        <v>80</v>
      </c>
      <c r="B36" s="7" t="s">
        <v>122</v>
      </c>
      <c r="C36" s="8" t="s">
        <v>78</v>
      </c>
      <c r="D36" s="8" t="s">
        <v>81</v>
      </c>
      <c r="E36" s="9">
        <v>52.38</v>
      </c>
      <c r="F36" s="10">
        <v>72.599999999999994</v>
      </c>
      <c r="G36" s="10">
        <f t="shared" si="3"/>
        <v>21.779999999999998</v>
      </c>
      <c r="H36" s="10">
        <f t="shared" si="4"/>
        <v>74.16</v>
      </c>
      <c r="I36" s="11" t="s">
        <v>116</v>
      </c>
      <c r="J36" s="10">
        <f t="shared" si="5"/>
        <v>2</v>
      </c>
      <c r="K36" s="12"/>
    </row>
    <row r="37" spans="1:11" ht="20.100000000000001" customHeight="1">
      <c r="A37" s="7" t="s">
        <v>82</v>
      </c>
      <c r="B37" s="7" t="s">
        <v>122</v>
      </c>
      <c r="C37" s="8" t="s">
        <v>78</v>
      </c>
      <c r="D37" s="8" t="s">
        <v>83</v>
      </c>
      <c r="E37" s="9">
        <v>50.88</v>
      </c>
      <c r="F37" s="10">
        <v>77.2</v>
      </c>
      <c r="G37" s="10">
        <f t="shared" si="3"/>
        <v>23.16</v>
      </c>
      <c r="H37" s="10">
        <f t="shared" si="4"/>
        <v>74.040000000000006</v>
      </c>
      <c r="I37" s="11" t="s">
        <v>116</v>
      </c>
      <c r="J37" s="10">
        <f t="shared" si="5"/>
        <v>3</v>
      </c>
      <c r="K37" s="12"/>
    </row>
    <row r="38" spans="1:11" ht="20.100000000000001" customHeight="1">
      <c r="A38" s="7" t="s">
        <v>84</v>
      </c>
      <c r="B38" s="7" t="s">
        <v>122</v>
      </c>
      <c r="C38" s="8" t="s">
        <v>78</v>
      </c>
      <c r="D38" s="8" t="s">
        <v>85</v>
      </c>
      <c r="E38" s="9">
        <v>49.645000000000003</v>
      </c>
      <c r="F38" s="10">
        <v>79.400000000000006</v>
      </c>
      <c r="G38" s="10">
        <f t="shared" si="3"/>
        <v>23.82</v>
      </c>
      <c r="H38" s="10">
        <f t="shared" si="4"/>
        <v>73.465000000000003</v>
      </c>
      <c r="I38" s="11" t="s">
        <v>116</v>
      </c>
      <c r="J38" s="10">
        <f t="shared" si="5"/>
        <v>4</v>
      </c>
      <c r="K38" s="12"/>
    </row>
    <row r="39" spans="1:11" ht="20.100000000000001" customHeight="1">
      <c r="A39" s="7" t="s">
        <v>86</v>
      </c>
      <c r="B39" s="7" t="s">
        <v>122</v>
      </c>
      <c r="C39" s="8" t="s">
        <v>78</v>
      </c>
      <c r="D39" s="8" t="s">
        <v>87</v>
      </c>
      <c r="E39" s="9">
        <v>50.6</v>
      </c>
      <c r="F39" s="10">
        <v>74</v>
      </c>
      <c r="G39" s="10">
        <f t="shared" si="3"/>
        <v>22.2</v>
      </c>
      <c r="H39" s="10">
        <f t="shared" si="4"/>
        <v>72.8</v>
      </c>
      <c r="I39" s="11" t="s">
        <v>116</v>
      </c>
      <c r="J39" s="10">
        <f t="shared" si="5"/>
        <v>5</v>
      </c>
      <c r="K39" s="12"/>
    </row>
    <row r="40" spans="1:11" ht="20.100000000000001" customHeight="1">
      <c r="A40" s="7" t="s">
        <v>88</v>
      </c>
      <c r="B40" s="7" t="s">
        <v>122</v>
      </c>
      <c r="C40" s="8" t="s">
        <v>78</v>
      </c>
      <c r="D40" s="8" t="s">
        <v>89</v>
      </c>
      <c r="E40" s="9">
        <v>51.6</v>
      </c>
      <c r="F40" s="10">
        <v>70.599999999999994</v>
      </c>
      <c r="G40" s="10">
        <f t="shared" si="3"/>
        <v>21.179999999999996</v>
      </c>
      <c r="H40" s="10">
        <f t="shared" si="4"/>
        <v>72.78</v>
      </c>
      <c r="I40" s="11" t="s">
        <v>116</v>
      </c>
      <c r="J40" s="10">
        <f t="shared" si="5"/>
        <v>6</v>
      </c>
      <c r="K40" s="12"/>
    </row>
    <row r="41" spans="1:11" ht="20.100000000000001" customHeight="1">
      <c r="A41" s="7" t="s">
        <v>90</v>
      </c>
      <c r="B41" s="7" t="s">
        <v>122</v>
      </c>
      <c r="C41" s="8" t="s">
        <v>78</v>
      </c>
      <c r="D41" s="8" t="s">
        <v>91</v>
      </c>
      <c r="E41" s="9">
        <v>49.774999999999999</v>
      </c>
      <c r="F41" s="10">
        <v>75</v>
      </c>
      <c r="G41" s="10">
        <f t="shared" si="3"/>
        <v>22.5</v>
      </c>
      <c r="H41" s="10">
        <f t="shared" si="4"/>
        <v>72.275000000000006</v>
      </c>
      <c r="I41" s="11" t="s">
        <v>116</v>
      </c>
      <c r="J41" s="10">
        <f t="shared" si="5"/>
        <v>7</v>
      </c>
      <c r="K41" s="12"/>
    </row>
    <row r="42" spans="1:11" ht="20.100000000000001" customHeight="1">
      <c r="A42" s="7" t="s">
        <v>92</v>
      </c>
      <c r="B42" s="7" t="s">
        <v>122</v>
      </c>
      <c r="C42" s="8" t="s">
        <v>93</v>
      </c>
      <c r="D42" s="8" t="s">
        <v>94</v>
      </c>
      <c r="E42" s="9">
        <v>51.865000000000002</v>
      </c>
      <c r="F42" s="10">
        <v>77.400000000000006</v>
      </c>
      <c r="G42" s="10">
        <f t="shared" si="3"/>
        <v>23.220000000000002</v>
      </c>
      <c r="H42" s="10">
        <f t="shared" si="4"/>
        <v>75.085000000000008</v>
      </c>
      <c r="I42" s="11" t="s">
        <v>116</v>
      </c>
      <c r="J42" s="10">
        <f t="shared" si="5"/>
        <v>1</v>
      </c>
      <c r="K42" s="12"/>
    </row>
    <row r="43" spans="1:11" ht="20.100000000000001" customHeight="1">
      <c r="A43" s="7" t="s">
        <v>95</v>
      </c>
      <c r="B43" s="7" t="s">
        <v>122</v>
      </c>
      <c r="C43" s="8" t="s">
        <v>93</v>
      </c>
      <c r="D43" s="8" t="s">
        <v>96</v>
      </c>
      <c r="E43" s="9">
        <v>51.055</v>
      </c>
      <c r="F43" s="10">
        <v>74.8</v>
      </c>
      <c r="G43" s="10">
        <f t="shared" si="3"/>
        <v>22.439999999999998</v>
      </c>
      <c r="H43" s="10">
        <f t="shared" si="4"/>
        <v>73.495000000000005</v>
      </c>
      <c r="I43" s="11" t="s">
        <v>116</v>
      </c>
      <c r="J43" s="10">
        <f t="shared" si="5"/>
        <v>2</v>
      </c>
      <c r="K43" s="12"/>
    </row>
    <row r="44" spans="1:11" ht="20.100000000000001" customHeight="1">
      <c r="A44" s="7" t="s">
        <v>97</v>
      </c>
      <c r="B44" s="7" t="s">
        <v>122</v>
      </c>
      <c r="C44" s="8" t="s">
        <v>93</v>
      </c>
      <c r="D44" s="8" t="s">
        <v>98</v>
      </c>
      <c r="E44" s="9">
        <v>49.354999999999997</v>
      </c>
      <c r="F44" s="10">
        <v>79.599999999999994</v>
      </c>
      <c r="G44" s="10">
        <f t="shared" si="3"/>
        <v>23.88</v>
      </c>
      <c r="H44" s="10">
        <f t="shared" si="4"/>
        <v>73.234999999999999</v>
      </c>
      <c r="I44" s="11" t="s">
        <v>116</v>
      </c>
      <c r="J44" s="10">
        <f t="shared" si="5"/>
        <v>3</v>
      </c>
      <c r="K44" s="12"/>
    </row>
    <row r="45" spans="1:11" ht="20.100000000000001" customHeight="1">
      <c r="A45" s="7" t="s">
        <v>99</v>
      </c>
      <c r="B45" s="7" t="s">
        <v>122</v>
      </c>
      <c r="C45" s="8" t="s">
        <v>93</v>
      </c>
      <c r="D45" s="8" t="s">
        <v>100</v>
      </c>
      <c r="E45" s="9">
        <v>49.884999999999998</v>
      </c>
      <c r="F45" s="10">
        <v>76.8</v>
      </c>
      <c r="G45" s="10">
        <f t="shared" si="3"/>
        <v>23.04</v>
      </c>
      <c r="H45" s="10">
        <f t="shared" si="4"/>
        <v>72.924999999999997</v>
      </c>
      <c r="I45" s="11" t="s">
        <v>116</v>
      </c>
      <c r="J45" s="10">
        <f t="shared" si="5"/>
        <v>4</v>
      </c>
      <c r="K45" s="12"/>
    </row>
    <row r="46" spans="1:11" ht="20.100000000000001" customHeight="1">
      <c r="A46" s="7" t="s">
        <v>101</v>
      </c>
      <c r="B46" s="7" t="s">
        <v>122</v>
      </c>
      <c r="C46" s="8" t="s">
        <v>93</v>
      </c>
      <c r="D46" s="8" t="s">
        <v>102</v>
      </c>
      <c r="E46" s="9">
        <v>49.28</v>
      </c>
      <c r="F46" s="10">
        <v>78</v>
      </c>
      <c r="G46" s="10">
        <f t="shared" si="3"/>
        <v>23.4</v>
      </c>
      <c r="H46" s="10">
        <f t="shared" si="4"/>
        <v>72.680000000000007</v>
      </c>
      <c r="I46" s="11" t="s">
        <v>116</v>
      </c>
      <c r="J46" s="10">
        <f t="shared" si="5"/>
        <v>5</v>
      </c>
      <c r="K46" s="12"/>
    </row>
    <row r="47" spans="1:11" ht="20.100000000000001" customHeight="1">
      <c r="A47" s="7" t="s">
        <v>103</v>
      </c>
      <c r="B47" s="7" t="s">
        <v>122</v>
      </c>
      <c r="C47" s="8" t="s">
        <v>93</v>
      </c>
      <c r="D47" s="8" t="s">
        <v>104</v>
      </c>
      <c r="E47" s="9">
        <v>49.97</v>
      </c>
      <c r="F47" s="10">
        <v>74.8</v>
      </c>
      <c r="G47" s="10">
        <f t="shared" si="3"/>
        <v>22.439999999999998</v>
      </c>
      <c r="H47" s="10">
        <f t="shared" si="4"/>
        <v>72.41</v>
      </c>
      <c r="I47" s="11" t="s">
        <v>116</v>
      </c>
      <c r="J47" s="10">
        <f t="shared" si="5"/>
        <v>6</v>
      </c>
      <c r="K47" s="12"/>
    </row>
    <row r="48" spans="1:11" ht="20.100000000000001" customHeight="1">
      <c r="A48" s="7" t="s">
        <v>105</v>
      </c>
      <c r="B48" s="7" t="s">
        <v>122</v>
      </c>
      <c r="C48" s="8" t="s">
        <v>93</v>
      </c>
      <c r="D48" s="8" t="s">
        <v>106</v>
      </c>
      <c r="E48" s="9">
        <v>49.244999999999997</v>
      </c>
      <c r="F48" s="10">
        <v>76.2</v>
      </c>
      <c r="G48" s="10">
        <f t="shared" si="3"/>
        <v>22.86</v>
      </c>
      <c r="H48" s="10">
        <f t="shared" si="4"/>
        <v>72.10499999999999</v>
      </c>
      <c r="I48" s="11" t="s">
        <v>116</v>
      </c>
      <c r="J48" s="10">
        <f t="shared" si="5"/>
        <v>7</v>
      </c>
      <c r="K48" s="12"/>
    </row>
    <row r="49" spans="1:11" ht="20.100000000000001" customHeight="1">
      <c r="A49" s="7" t="s">
        <v>107</v>
      </c>
      <c r="B49" s="7" t="s">
        <v>122</v>
      </c>
      <c r="C49" s="8" t="s">
        <v>108</v>
      </c>
      <c r="D49" s="8" t="s">
        <v>109</v>
      </c>
      <c r="E49" s="9">
        <v>50.935000000000002</v>
      </c>
      <c r="F49" s="10">
        <v>80.2</v>
      </c>
      <c r="G49" s="10">
        <f t="shared" ref="G49:G52" si="6">F49*0.3</f>
        <v>24.06</v>
      </c>
      <c r="H49" s="10">
        <f t="shared" ref="H49:H52" si="7">E49+G49</f>
        <v>74.995000000000005</v>
      </c>
      <c r="I49" s="11" t="s">
        <v>116</v>
      </c>
      <c r="J49" s="10">
        <f t="shared" si="5"/>
        <v>1</v>
      </c>
      <c r="K49" s="12"/>
    </row>
    <row r="50" spans="1:11" ht="20.100000000000001" customHeight="1">
      <c r="A50" s="7" t="s">
        <v>110</v>
      </c>
      <c r="B50" s="7" t="s">
        <v>122</v>
      </c>
      <c r="C50" s="8" t="s">
        <v>108</v>
      </c>
      <c r="D50" s="8" t="s">
        <v>111</v>
      </c>
      <c r="E50" s="9">
        <v>49.204999999999998</v>
      </c>
      <c r="F50" s="10">
        <v>76</v>
      </c>
      <c r="G50" s="10">
        <f t="shared" si="6"/>
        <v>22.8</v>
      </c>
      <c r="H50" s="10">
        <f t="shared" si="7"/>
        <v>72.004999999999995</v>
      </c>
      <c r="I50" s="11" t="s">
        <v>116</v>
      </c>
      <c r="J50" s="10">
        <f t="shared" si="5"/>
        <v>2</v>
      </c>
      <c r="K50" s="12"/>
    </row>
    <row r="51" spans="1:11" ht="20.100000000000001" customHeight="1">
      <c r="A51" s="7" t="s">
        <v>112</v>
      </c>
      <c r="B51" s="7" t="s">
        <v>122</v>
      </c>
      <c r="C51" s="8" t="s">
        <v>108</v>
      </c>
      <c r="D51" s="8" t="s">
        <v>113</v>
      </c>
      <c r="E51" s="9">
        <v>47.604999999999997</v>
      </c>
      <c r="F51" s="10">
        <v>79</v>
      </c>
      <c r="G51" s="10">
        <f t="shared" si="6"/>
        <v>23.7</v>
      </c>
      <c r="H51" s="10">
        <f t="shared" si="7"/>
        <v>71.304999999999993</v>
      </c>
      <c r="I51" s="11" t="s">
        <v>116</v>
      </c>
      <c r="J51" s="10">
        <f t="shared" si="5"/>
        <v>3</v>
      </c>
      <c r="K51" s="12"/>
    </row>
    <row r="52" spans="1:11" ht="20.100000000000001" customHeight="1">
      <c r="A52" s="7" t="s">
        <v>114</v>
      </c>
      <c r="B52" s="7" t="s">
        <v>122</v>
      </c>
      <c r="C52" s="8" t="s">
        <v>108</v>
      </c>
      <c r="D52" s="8" t="s">
        <v>115</v>
      </c>
      <c r="E52" s="9">
        <v>48.3</v>
      </c>
      <c r="F52" s="10">
        <v>75.599999999999994</v>
      </c>
      <c r="G52" s="10">
        <f t="shared" si="6"/>
        <v>22.679999999999996</v>
      </c>
      <c r="H52" s="10">
        <f t="shared" si="7"/>
        <v>70.97999999999999</v>
      </c>
      <c r="I52" s="11" t="s">
        <v>116</v>
      </c>
      <c r="J52" s="10">
        <f t="shared" si="5"/>
        <v>4</v>
      </c>
      <c r="K52" s="12"/>
    </row>
  </sheetData>
  <mergeCells count="1">
    <mergeCell ref="A1:K1"/>
  </mergeCells>
  <phoneticPr fontId="5" type="noConversion"/>
  <pageMargins left="0.75138888888888899" right="0.75138888888888899" top="1.10208333333333" bottom="0.86597222222222203" header="0.5" footer="0.31458333333333299"/>
  <pageSetup paperSize="9" orientation="portrait" r:id="rId1"/>
  <headerFooter scaleWithDoc="0" alignWithMargins="0">
    <oddHeader>&amp;C&amp;"方正小标宋简体"&amp;12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总成绩及排名</vt:lpstr>
      <vt:lpstr>总成绩及排名!Print_Titles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罗晓林</cp:lastModifiedBy>
  <dcterms:created xsi:type="dcterms:W3CDTF">2020-01-12T04:50:00Z</dcterms:created>
  <dcterms:modified xsi:type="dcterms:W3CDTF">2020-02-13T10:38:33Z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